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94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<sst xmlns="http://schemas.openxmlformats.org/spreadsheetml/2006/main" count="127" uniqueCount="97">
  <si>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</si>
  <si>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</si>
  <si>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</si>
  <si>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</si>
  <si>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</si>
  <si>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</si>
  <si>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</si>
  <si>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</si>
  <si>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</si>
  <si>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</si>
  <si>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</si>
  <si>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</si>
  <si>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</si>
  <si>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</si>
  <si>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</si>
  <si>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</si>
  <si>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</si>
  <si>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</si>
  <si>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</si>
  <si>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</si>
  <si>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</si>
  <si>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</si>
  <si>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</si>
  <si>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</si>
  <si>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</si>
  <si>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</si>
  <si>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</si>
  <si>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</si>
  <si>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</si>
  <si>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</si>
  <si>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</si>
  <si>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</si>
  <si>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</si>
  <si>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</si>
  <si>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</si>
  <si>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</si>
  <si>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</si>
  <si>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</si>
  <si>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</si>
  <si>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</si>
  <si>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</si>
  <si>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</si>
  <si>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</si>
  <si>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</si>
  <si>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</si>
  <si>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</si>
  <si>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</si>
  <si>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</si>
  <si>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</si>
  <si>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</si>
  <si>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</si>
  <si>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</si>
  <si>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</si>
  <si>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</si>
  <si>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</si>
  <si>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</si>
  <si>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</si>
  <si>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</si>
  <si>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</si>
  <si>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</si>
  <si>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</si>
  <si>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</si>
  <si>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</si>
  <si>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</si>
  <si>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</si>
  <si>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</si>
  <si>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</si>
  <si>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</si>
  <si>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</si>
  <si>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</si>
  <si>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</si>
  <si>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</si>
  <si>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</si>
  <si>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</si>
  <si>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</si>
  <si>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</si>
  <si>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</si>
  <si>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</si>
  <si>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</si>
  <si>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</si>
  <si>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</si>
  <si>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</si>
  <si>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</si>
  <si>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</si>
  <si>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</si>
  <si>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</si>
  <si>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</si>
  <si>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</si>
  <si>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</si>
  <si>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</si>
  <si>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</si>
  <si>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</si>
  <si>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</si>
  <si>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</si>
  <si>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</si>
  <si>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</si>
  <si>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(по состоянию на "01" марта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</si>
</sst>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D4" sqref="D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22687.2</v>
      </c>
      <c r="D11" s="4">
        <f>H11+L11+Q11+U11</f>
        <v>22284.78</v>
      </c>
      <c r="E11" s="4">
        <f>E13+E14</f>
        <v>2071.28</v>
      </c>
      <c r="F11" s="4">
        <f>F13+F14</f>
        <v>1204.71</v>
      </c>
      <c r="G11" s="4">
        <f>G13+G14</f>
        <v>1907.0300000000002</v>
      </c>
      <c r="H11" s="4">
        <f>E11+F11+G11</f>
        <v>5183.02</v>
      </c>
      <c r="I11" s="4">
        <f>I13+I14</f>
        <v>1441.4</v>
      </c>
      <c r="J11" s="4">
        <f>J13+J14</f>
        <v>1128</v>
      </c>
      <c r="K11" s="4">
        <f>K13+K14</f>
        <v>1302.8</v>
      </c>
      <c r="L11" s="4">
        <f>I11+J11+K11</f>
        <v>3872.2</v>
      </c>
      <c r="M11" s="4">
        <f>M13+M14</f>
        <v>6112.1</v>
      </c>
      <c r="N11" s="4">
        <f>N13+N14</f>
        <v>1028.4</v>
      </c>
      <c r="O11" s="4">
        <f>O13+O14</f>
        <v>1153.5</v>
      </c>
      <c r="P11" s="4">
        <f>P13+P14</f>
        <v>0</v>
      </c>
      <c r="Q11" s="4">
        <f>M11+N11+O11</f>
        <v>8294</v>
      </c>
      <c r="R11" s="4">
        <f>R13+R14</f>
        <v>1855.4</v>
      </c>
      <c r="S11" s="4">
        <f>S13+S14</f>
        <v>1862.1</v>
      </c>
      <c r="T11" s="4">
        <f>T13+T14</f>
        <v>1218.06</v>
      </c>
      <c r="U11" s="4">
        <f>R11+S11+T11</f>
        <v>4935.5599999999995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6595.610000000001</v>
      </c>
      <c r="E13" s="7">
        <v>682.11</v>
      </c>
      <c r="F13" s="7">
        <v>517.57</v>
      </c>
      <c r="G13" s="7">
        <v>266.87</v>
      </c>
      <c r="H13" s="4">
        <f aca="true" t="shared" si="1" ref="H13:H37">E13+F13+G13</f>
        <v>1466.5500000000002</v>
      </c>
      <c r="I13" s="7">
        <v>640</v>
      </c>
      <c r="J13" s="7">
        <v>326.6</v>
      </c>
      <c r="K13" s="7">
        <v>357</v>
      </c>
      <c r="L13" s="4">
        <f aca="true" t="shared" si="2" ref="L13:L37">I13+J13+K13</f>
        <v>1323.6</v>
      </c>
      <c r="M13" s="7">
        <v>583</v>
      </c>
      <c r="N13" s="13">
        <v>227</v>
      </c>
      <c r="O13" s="13">
        <v>308.6</v>
      </c>
      <c r="P13" s="11"/>
      <c r="Q13" s="4">
        <f aca="true" t="shared" si="3" ref="Q13:Q37">M13+N13+O13</f>
        <v>1118.6</v>
      </c>
      <c r="R13" s="7">
        <v>1052</v>
      </c>
      <c r="S13" s="7">
        <v>1059</v>
      </c>
      <c r="T13" s="7">
        <v>575.86</v>
      </c>
      <c r="U13" s="4">
        <f aca="true" t="shared" si="4" ref="U13:U37">R13+S13+T13</f>
        <v>2686.86</v>
      </c>
      <c r="V13" s="1"/>
    </row>
    <row r="14" spans="1:22" ht="12.75">
      <c r="A14" s="20" t="s">
        <v>74</v>
      </c>
      <c r="B14" s="6" t="s">
        <v>45</v>
      </c>
      <c r="C14" s="7">
        <v>16091.6</v>
      </c>
      <c r="D14" s="4">
        <f t="shared" si="0"/>
        <v>15689.169999999998</v>
      </c>
      <c r="E14" s="15">
        <v>1389.17</v>
      </c>
      <c r="F14" s="15">
        <v>687.14</v>
      </c>
      <c r="G14" s="15">
        <v>1640.16</v>
      </c>
      <c r="H14" s="4">
        <f t="shared" si="1"/>
        <v>3716.4700000000003</v>
      </c>
      <c r="I14" s="7">
        <v>801.4</v>
      </c>
      <c r="J14" s="7">
        <v>801.4</v>
      </c>
      <c r="K14" s="7">
        <v>945.8</v>
      </c>
      <c r="L14" s="4">
        <f t="shared" si="2"/>
        <v>2548.6</v>
      </c>
      <c r="M14" s="7">
        <v>5529.1</v>
      </c>
      <c r="N14" s="7">
        <v>801.4</v>
      </c>
      <c r="O14" s="7">
        <v>844.9</v>
      </c>
      <c r="P14" s="11"/>
      <c r="Q14" s="4">
        <f t="shared" si="3"/>
        <v>7175.4</v>
      </c>
      <c r="R14" s="7">
        <v>803.4</v>
      </c>
      <c r="S14" s="7">
        <v>803.1</v>
      </c>
      <c r="T14" s="7">
        <v>642.2</v>
      </c>
      <c r="U14" s="4">
        <f t="shared" si="4"/>
        <v>2248.7</v>
      </c>
      <c r="V14" s="1"/>
    </row>
    <row r="15" spans="1:22" ht="12.75">
      <c r="A15" s="24" t="s">
        <v>72</v>
      </c>
      <c r="B15" s="14" t="s">
        <v>46</v>
      </c>
      <c r="C15" s="5">
        <f>SUM(C16:C21)</f>
        <v>26287.199999999997</v>
      </c>
      <c r="D15" s="4">
        <f t="shared" si="0"/>
        <v>26287.13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6230.8</v>
      </c>
      <c r="H15" s="4">
        <f t="shared" si="1"/>
        <v>9185.33</v>
      </c>
      <c r="I15" s="5">
        <f>I17+I18+I19+I20+I21</f>
        <v>1441.4</v>
      </c>
      <c r="J15" s="5">
        <f>J17+J18+J19+J20+J21</f>
        <v>1128.05</v>
      </c>
      <c r="K15" s="5">
        <f>K17+K18+K19+K20+K21</f>
        <v>1302.8</v>
      </c>
      <c r="L15" s="4">
        <f t="shared" si="2"/>
        <v>3872.25</v>
      </c>
      <c r="M15" s="5">
        <f>M17+M18+M19+M20+M21</f>
        <v>6112.099999999999</v>
      </c>
      <c r="N15" s="5">
        <f>N17+N18+N19+N20+N21</f>
        <v>1028.4</v>
      </c>
      <c r="O15" s="5">
        <f>O17+O18+O19+O20+O21</f>
        <v>1153.5</v>
      </c>
      <c r="P15" s="12"/>
      <c r="Q15" s="4">
        <f t="shared" si="3"/>
        <v>8294</v>
      </c>
      <c r="R15" s="5">
        <f>R17+R18+R19+R20+R21</f>
        <v>1855.4</v>
      </c>
      <c r="S15" s="5">
        <f>S17+S18+S19+S20+S21</f>
        <v>1862.0500000000002</v>
      </c>
      <c r="T15" s="5">
        <f>T17+T18+T19+T20+T21</f>
        <v>1218.1</v>
      </c>
      <c r="U15" s="4">
        <f t="shared" si="4"/>
        <v>4935.55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10</v>
      </c>
      <c r="N17" s="13"/>
      <c r="O17" s="13"/>
      <c r="P17" s="11"/>
      <c r="Q17" s="4">
        <f t="shared" si="3"/>
        <v>10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0</v>
      </c>
      <c r="N18" s="7">
        <v>8.35</v>
      </c>
      <c r="O18" s="7">
        <v>0</v>
      </c>
      <c r="P18" s="11"/>
      <c r="Q18" s="4">
        <f t="shared" si="3"/>
        <v>8.35</v>
      </c>
      <c r="R18" s="7">
        <v>0</v>
      </c>
      <c r="S18" s="7">
        <v>8.35</v>
      </c>
      <c r="T18" s="7">
        <v>0</v>
      </c>
      <c r="U18" s="4">
        <f t="shared" si="4"/>
        <v>8.35</v>
      </c>
      <c r="V18" s="1"/>
    </row>
    <row r="19" spans="1:22" ht="24">
      <c r="A19" s="26" t="s">
        <v>86</v>
      </c>
      <c r="B19" s="6" t="s">
        <v>52</v>
      </c>
      <c r="C19" s="7">
        <v>5423.2</v>
      </c>
      <c r="D19" s="4">
        <f t="shared" si="0"/>
        <v>5423.15</v>
      </c>
      <c r="E19" s="7">
        <v>114.2</v>
      </c>
      <c r="F19" s="7">
        <v>388.25</v>
      </c>
      <c r="G19" s="7">
        <v>853.2</v>
      </c>
      <c r="H19" s="4">
        <f t="shared" si="1"/>
        <v>1355.65</v>
      </c>
      <c r="I19" s="7">
        <v>451.9</v>
      </c>
      <c r="J19" s="7">
        <v>451.9</v>
      </c>
      <c r="K19" s="7">
        <v>451.9</v>
      </c>
      <c r="L19" s="4">
        <f t="shared" si="2"/>
        <v>1355.6999999999998</v>
      </c>
      <c r="M19" s="7">
        <v>451.9</v>
      </c>
      <c r="N19" s="7">
        <v>451.9</v>
      </c>
      <c r="O19" s="7">
        <v>452</v>
      </c>
      <c r="P19" s="11"/>
      <c r="Q19" s="4">
        <f t="shared" si="3"/>
        <v>1355.8</v>
      </c>
      <c r="R19" s="7">
        <v>452</v>
      </c>
      <c r="S19" s="7">
        <v>452</v>
      </c>
      <c r="T19" s="7">
        <v>452</v>
      </c>
      <c r="U19" s="4">
        <f t="shared" si="4"/>
        <v>1356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20820.6</v>
      </c>
      <c r="D21" s="4">
        <f t="shared" si="0"/>
        <v>20820.579999999998</v>
      </c>
      <c r="E21" s="7">
        <v>626.34</v>
      </c>
      <c r="F21" s="7">
        <v>1817.39</v>
      </c>
      <c r="G21" s="7">
        <v>5377.6</v>
      </c>
      <c r="H21" s="4">
        <f t="shared" si="1"/>
        <v>7821.33</v>
      </c>
      <c r="I21" s="7">
        <v>989.5</v>
      </c>
      <c r="J21" s="7">
        <v>667.8</v>
      </c>
      <c r="K21" s="7">
        <v>850.9</v>
      </c>
      <c r="L21" s="4">
        <f t="shared" si="2"/>
        <v>2508.2</v>
      </c>
      <c r="M21" s="7">
        <v>5650.2</v>
      </c>
      <c r="N21" s="7">
        <v>568.15</v>
      </c>
      <c r="O21" s="7">
        <v>701.5</v>
      </c>
      <c r="P21" s="11"/>
      <c r="Q21" s="4">
        <f t="shared" si="3"/>
        <v>6919.849999999999</v>
      </c>
      <c r="R21" s="7">
        <v>1403.4</v>
      </c>
      <c r="S21" s="7">
        <v>1401.7</v>
      </c>
      <c r="T21" s="7">
        <v>766.1</v>
      </c>
      <c r="U21" s="4">
        <f t="shared" si="4"/>
        <v>3571.2000000000003</v>
      </c>
      <c r="V21" s="1"/>
    </row>
    <row r="22" spans="1:22" ht="12.75">
      <c r="A22" s="24" t="s">
        <v>55</v>
      </c>
      <c r="B22" s="14" t="s">
        <v>56</v>
      </c>
      <c r="C22" s="5">
        <f>C11-C15</f>
        <v>-3599.9999999999964</v>
      </c>
      <c r="D22" s="4">
        <f>H22+L22+Q22+U22</f>
        <v>-4002.350000000001</v>
      </c>
      <c r="E22" s="5">
        <f>E11-E15</f>
        <v>1330.7400000000002</v>
      </c>
      <c r="F22" s="5">
        <f>F11-F15</f>
        <v>-1009.2800000000002</v>
      </c>
      <c r="G22" s="5">
        <f>G11-G15</f>
        <v>-4323.77</v>
      </c>
      <c r="H22" s="4">
        <f t="shared" si="1"/>
        <v>-4002.3100000000004</v>
      </c>
      <c r="I22" s="5">
        <f>I11-I15</f>
        <v>0</v>
      </c>
      <c r="J22" s="5">
        <f>J11-J15</f>
        <v>-0.049999999999954525</v>
      </c>
      <c r="K22" s="5">
        <f>K11-K15</f>
        <v>0</v>
      </c>
      <c r="L22" s="4">
        <f t="shared" si="2"/>
        <v>-0.049999999999954525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0.04999999999972715</v>
      </c>
      <c r="T22" s="5">
        <f>T11-T15</f>
        <v>-0.03999999999996362</v>
      </c>
      <c r="U22" s="4">
        <f t="shared" si="4"/>
        <v>0.009999999999763531</v>
      </c>
      <c r="V22" s="1"/>
    </row>
    <row r="23" spans="1:22" ht="12.75">
      <c r="A23" s="24" t="s">
        <v>57</v>
      </c>
      <c r="B23" s="14" t="s">
        <v>58</v>
      </c>
      <c r="C23" s="5">
        <f>C24-C29+C36</f>
        <v>3599.9999999999964</v>
      </c>
      <c r="D23" s="4">
        <f>D24-D29+D36</f>
        <v>4002.350000000001</v>
      </c>
      <c r="E23" s="5">
        <f>E24-E29+E36</f>
        <v>-1330.7400000000007</v>
      </c>
      <c r="F23" s="5">
        <f>F24-F29+F36</f>
        <v>1009.2800000000007</v>
      </c>
      <c r="G23" s="5">
        <f>G24-G29+G36</f>
        <v>4323.77</v>
      </c>
      <c r="H23" s="4">
        <f t="shared" si="1"/>
        <v>4002.3100000000004</v>
      </c>
      <c r="I23" s="5">
        <f>I24-I29+I36</f>
        <v>0</v>
      </c>
      <c r="J23" s="5">
        <f>J24-J29+J36</f>
        <v>0.049999999999954525</v>
      </c>
      <c r="K23" s="5">
        <f>K24-K29+K36</f>
        <v>0</v>
      </c>
      <c r="L23" s="4">
        <f t="shared" si="2"/>
        <v>0.049999999999954525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-0.04999999999972715</v>
      </c>
      <c r="T23" s="5">
        <f>T24-T29+T36</f>
        <v>0.03999999999996362</v>
      </c>
      <c r="U23" s="4">
        <f t="shared" si="4"/>
        <v>-0.009999999999763531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-3599.9999999999964</v>
      </c>
      <c r="D33" s="4">
        <f>H33+L33+Q33+U33</f>
        <v>-4002.350000000001</v>
      </c>
      <c r="E33" s="5">
        <f>E22+E24-E29</f>
        <v>1330.7400000000002</v>
      </c>
      <c r="F33" s="5">
        <f>F22+F24-F29</f>
        <v>-1009.2800000000002</v>
      </c>
      <c r="G33" s="5">
        <f>G22+G24-G29</f>
        <v>-4323.77</v>
      </c>
      <c r="H33" s="4">
        <f>E33+F33+G33</f>
        <v>-4002.3100000000004</v>
      </c>
      <c r="I33" s="5">
        <f>I22+I24-I29</f>
        <v>0</v>
      </c>
      <c r="J33" s="5">
        <f>J22+J24-J29</f>
        <v>-0.049999999999954525</v>
      </c>
      <c r="K33" s="5">
        <f>K22+K24-K29</f>
        <v>0</v>
      </c>
      <c r="L33" s="4">
        <f t="shared" si="2"/>
        <v>-0.049999999999954525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0.04999999999972715</v>
      </c>
      <c r="T33" s="5">
        <f>T22+T24-T29</f>
        <v>-0.03999999999996362</v>
      </c>
      <c r="U33" s="4">
        <f t="shared" si="4"/>
        <v>0.009999999999763531</v>
      </c>
      <c r="V33" s="1"/>
    </row>
    <row r="34" spans="1:22" ht="36">
      <c r="A34" s="30" t="s">
        <v>89</v>
      </c>
      <c r="B34" s="14" t="s">
        <v>68</v>
      </c>
      <c r="C34" s="4">
        <v>3600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10.05999999999949</v>
      </c>
      <c r="J34" s="7">
        <f>I35</f>
        <v>10.05999999999949</v>
      </c>
      <c r="K34" s="7">
        <f>J35</f>
        <v>10.009999999999536</v>
      </c>
      <c r="L34" s="4">
        <f>I34</f>
        <v>10.05999999999949</v>
      </c>
      <c r="M34" s="7">
        <f>K35</f>
        <v>10.009999999999536</v>
      </c>
      <c r="N34" s="7">
        <f>M35</f>
        <v>10.009999999999536</v>
      </c>
      <c r="O34" s="7">
        <f>N35</f>
        <v>10.009999999999536</v>
      </c>
      <c r="P34" s="11"/>
      <c r="Q34" s="4">
        <f>M34</f>
        <v>10.009999999999536</v>
      </c>
      <c r="R34" s="7">
        <f>O35</f>
        <v>10.009999999999536</v>
      </c>
      <c r="S34" s="7">
        <f>R35</f>
        <v>10.009999999999536</v>
      </c>
      <c r="T34" s="7">
        <f>S35</f>
        <v>10.059999999999263</v>
      </c>
      <c r="U34" s="4">
        <f>R34</f>
        <v>10.009999999999536</v>
      </c>
      <c r="V34" s="1"/>
    </row>
    <row r="35" spans="1:22" ht="36">
      <c r="A35" s="30" t="s">
        <v>90</v>
      </c>
      <c r="B35" s="14" t="s">
        <v>69</v>
      </c>
      <c r="C35" s="4">
        <f>C34+C33</f>
        <v>3.637978807091713E-12</v>
      </c>
      <c r="D35" s="4">
        <f>T35</f>
        <v>10.0199999999993</v>
      </c>
      <c r="E35" s="7">
        <f>E34+E33</f>
        <v>5343.110000000001</v>
      </c>
      <c r="F35" s="7">
        <f>F34+F33</f>
        <v>4333.83</v>
      </c>
      <c r="G35" s="7">
        <f>G34+G33</f>
        <v>10.05999999999949</v>
      </c>
      <c r="H35" s="4">
        <f>G35</f>
        <v>10.05999999999949</v>
      </c>
      <c r="I35" s="7">
        <f>I34+I33</f>
        <v>10.05999999999949</v>
      </c>
      <c r="J35" s="7">
        <f>J34+J33</f>
        <v>10.009999999999536</v>
      </c>
      <c r="K35" s="7">
        <f>K34+K33</f>
        <v>10.009999999999536</v>
      </c>
      <c r="L35" s="4">
        <f>K35</f>
        <v>10.009999999999536</v>
      </c>
      <c r="M35" s="7">
        <f>M34+M33</f>
        <v>10.009999999999536</v>
      </c>
      <c r="N35" s="7">
        <f>N34+N33</f>
        <v>10.009999999999536</v>
      </c>
      <c r="O35" s="7">
        <f>O34+O33</f>
        <v>10.009999999999536</v>
      </c>
      <c r="P35" s="11"/>
      <c r="Q35" s="4">
        <f>O35</f>
        <v>10.009999999999536</v>
      </c>
      <c r="R35" s="7">
        <f>R34+R33</f>
        <v>10.009999999999536</v>
      </c>
      <c r="S35" s="7">
        <f>S34+S33</f>
        <v>10.059999999999263</v>
      </c>
      <c r="T35" s="7">
        <f>T34+T33</f>
        <v>10.0199999999993</v>
      </c>
      <c r="U35" s="4">
        <f>T35</f>
        <v>10.0199999999993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3599.9999999999964</v>
      </c>
      <c r="D36" s="4">
        <f>H36+L36+Q36+U36</f>
        <v>4002.350000000001</v>
      </c>
      <c r="E36" s="7">
        <f>E34-E35</f>
        <v>-1330.7400000000007</v>
      </c>
      <c r="F36" s="7">
        <f>F34-F35</f>
        <v>1009.2800000000007</v>
      </c>
      <c r="G36" s="7">
        <f>G34-G35</f>
        <v>4323.77</v>
      </c>
      <c r="H36" s="4">
        <f>E36+F36+G36</f>
        <v>4002.3100000000004</v>
      </c>
      <c r="I36" s="7">
        <f>I34-I35</f>
        <v>0</v>
      </c>
      <c r="J36" s="7">
        <f>J34-J35</f>
        <v>0.049999999999954525</v>
      </c>
      <c r="K36" s="7">
        <f>K34-K35</f>
        <v>0</v>
      </c>
      <c r="L36" s="4">
        <f t="shared" si="2"/>
        <v>0.049999999999954525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-0.04999999999972715</v>
      </c>
      <c r="T36" s="7">
        <f>T34-T35</f>
        <v>0.03999999999996362</v>
      </c>
      <c r="U36" s="4">
        <f t="shared" si="4"/>
        <v>-0.009999999999763531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2022-03-17T10:38:18Z</dcterms:modified>
  <cp:category/>
  <cp:version/>
  <cp:contentType/>
  <cp:contentStatus/>
</cp:coreProperties>
</file>