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<sst xmlns="http://schemas.openxmlformats.org/spreadsheetml/2006/main" count="127" uniqueCount="97">
  <si>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</si>
  <si>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</si>
  <si>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</si>
  <si>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</si>
  <si>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</si>
  <si>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</si>
  <si>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</si>
  <si>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</si>
  <si>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</si>
  <si>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</si>
  <si>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</si>
  <si>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</si>
  <si>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</si>
  <si>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</si>
  <si>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</si>
  <si>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</si>
  <si>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</si>
  <si>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</si>
  <si>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</si>
  <si>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</si>
  <si>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</si>
  <si>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</si>
  <si>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</si>
  <si>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</si>
  <si>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</si>
  <si>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</si>
  <si>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</si>
  <si>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</si>
  <si>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</si>
  <si>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</si>
  <si>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</si>
  <si>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</si>
  <si>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</si>
  <si>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</si>
  <si>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</si>
  <si>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</si>
  <si>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</si>
  <si>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</si>
  <si>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</si>
  <si>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</si>
  <si>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</si>
  <si>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</si>
  <si>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</si>
  <si>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</si>
  <si>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</si>
  <si>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</si>
  <si>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</si>
  <si>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</si>
  <si>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</si>
  <si>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</si>
  <si>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</si>
  <si>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</si>
  <si>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</si>
  <si>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</si>
  <si>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</si>
  <si>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</si>
  <si>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</si>
  <si>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</si>
  <si>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</si>
  <si>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</si>
  <si>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</si>
  <si>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</si>
  <si>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</si>
  <si>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</si>
  <si>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</si>
  <si>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</si>
  <si>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</si>
  <si>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</si>
  <si>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</si>
  <si>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</si>
  <si>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</si>
  <si>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</si>
  <si>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</si>
  <si>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</si>
  <si>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</si>
  <si>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</si>
  <si>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</si>
  <si>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</si>
  <si>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</si>
  <si>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</si>
  <si>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</si>
  <si>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</si>
  <si>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</si>
  <si>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</si>
  <si>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</si>
  <si>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</si>
  <si>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</si>
  <si>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</si>
  <si>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</si>
  <si>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</si>
  <si>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</si>
  <si>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</si>
  <si>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</si>
  <si>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</si>
  <si>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А.В. Смирнова</t>
  </si>
  <si>
    <t>зав.финансовым отделом</t>
  </si>
  <si>
    <t>(по состоянию на "01"октября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</si>
</sst>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2" sqref="A2:U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28834.989999999998</v>
      </c>
      <c r="D11" s="4">
        <f>H11+L11+Q11+U11</f>
        <v>28834.98</v>
      </c>
      <c r="E11" s="4">
        <f>E13+E14</f>
        <v>2071.28</v>
      </c>
      <c r="F11" s="4">
        <f>F13+F14</f>
        <v>1204.71</v>
      </c>
      <c r="G11" s="4">
        <f>G13+G14</f>
        <v>2212.68</v>
      </c>
      <c r="H11" s="4">
        <f>E11+F11+G11</f>
        <v>5488.67</v>
      </c>
      <c r="I11" s="4">
        <f>I13+I14</f>
        <v>1347.6599999999999</v>
      </c>
      <c r="J11" s="4">
        <f>J13+J14</f>
        <v>1550.76</v>
      </c>
      <c r="K11" s="4">
        <f>K13+K14</f>
        <v>5830.35</v>
      </c>
      <c r="L11" s="4">
        <f>I11+J11+K11</f>
        <v>8728.77</v>
      </c>
      <c r="M11" s="4">
        <f>M13+M14</f>
        <v>4832.94</v>
      </c>
      <c r="N11" s="4">
        <f>N13+N14</f>
        <v>2842.8799999999997</v>
      </c>
      <c r="O11" s="4">
        <f>O13+O14</f>
        <v>1993.7400000000002</v>
      </c>
      <c r="P11" s="4">
        <f>P13+P14</f>
        <v>0</v>
      </c>
      <c r="Q11" s="4">
        <f>M11+N11+O11</f>
        <v>9669.56</v>
      </c>
      <c r="R11" s="4">
        <f>R13+R14</f>
        <v>2147.65</v>
      </c>
      <c r="S11" s="4">
        <f>S13+S14</f>
        <v>1495.32</v>
      </c>
      <c r="T11" s="4">
        <f>T13+T14</f>
        <v>1305.01</v>
      </c>
      <c r="U11" s="4">
        <f>R11+S11+T11</f>
        <v>4947.9800000000005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6595.6</v>
      </c>
      <c r="E13" s="7">
        <v>682.11</v>
      </c>
      <c r="F13" s="7">
        <v>517.57</v>
      </c>
      <c r="G13" s="7">
        <v>478.68</v>
      </c>
      <c r="H13" s="4">
        <f aca="true" t="shared" si="1" ref="H13:H37">E13+F13+G13</f>
        <v>1678.3600000000001</v>
      </c>
      <c r="I13" s="7">
        <v>423.24</v>
      </c>
      <c r="J13" s="7">
        <v>829.31</v>
      </c>
      <c r="K13" s="7">
        <v>610.59</v>
      </c>
      <c r="L13" s="4">
        <f aca="true" t="shared" si="2" ref="L13:L37">I13+J13+K13</f>
        <v>1863.1399999999999</v>
      </c>
      <c r="M13" s="7">
        <v>302.62</v>
      </c>
      <c r="N13" s="13">
        <v>253.95</v>
      </c>
      <c r="O13" s="13">
        <v>815.36</v>
      </c>
      <c r="P13" s="11"/>
      <c r="Q13" s="4">
        <f aca="true" t="shared" si="3" ref="Q13:Q37">M13+N13+O13</f>
        <v>1371.9299999999998</v>
      </c>
      <c r="R13" s="7">
        <v>686.5</v>
      </c>
      <c r="S13" s="7">
        <v>662.52</v>
      </c>
      <c r="T13" s="7">
        <v>333.15</v>
      </c>
      <c r="U13" s="4">
        <f aca="true" t="shared" si="4" ref="U13:U37">R13+S13+T13</f>
        <v>1682.17</v>
      </c>
      <c r="V13" s="1"/>
    </row>
    <row r="14" spans="1:22" ht="12.75">
      <c r="A14" s="20" t="s">
        <v>74</v>
      </c>
      <c r="B14" s="6" t="s">
        <v>45</v>
      </c>
      <c r="C14" s="7">
        <v>22239.39</v>
      </c>
      <c r="D14" s="4">
        <f t="shared" si="0"/>
        <v>22239.38</v>
      </c>
      <c r="E14" s="15">
        <v>1389.17</v>
      </c>
      <c r="F14" s="15">
        <v>687.14</v>
      </c>
      <c r="G14" s="15">
        <v>1734</v>
      </c>
      <c r="H14" s="4">
        <f t="shared" si="1"/>
        <v>3810.31</v>
      </c>
      <c r="I14" s="7">
        <v>924.42</v>
      </c>
      <c r="J14" s="7">
        <v>721.45</v>
      </c>
      <c r="K14" s="7">
        <v>5219.76</v>
      </c>
      <c r="L14" s="4">
        <f t="shared" si="2"/>
        <v>6865.63</v>
      </c>
      <c r="M14" s="7">
        <v>4530.32</v>
      </c>
      <c r="N14" s="7">
        <v>2588.93</v>
      </c>
      <c r="O14" s="7">
        <v>1178.38</v>
      </c>
      <c r="P14" s="11"/>
      <c r="Q14" s="4">
        <f t="shared" si="3"/>
        <v>8297.630000000001</v>
      </c>
      <c r="R14" s="7">
        <v>1461.15</v>
      </c>
      <c r="S14" s="7">
        <v>832.8</v>
      </c>
      <c r="T14" s="7">
        <v>971.86</v>
      </c>
      <c r="U14" s="4">
        <f t="shared" si="4"/>
        <v>3265.81</v>
      </c>
      <c r="V14" s="1"/>
    </row>
    <row r="15" spans="1:22" ht="12.75">
      <c r="A15" s="24" t="s">
        <v>72</v>
      </c>
      <c r="B15" s="14" t="s">
        <v>46</v>
      </c>
      <c r="C15" s="5">
        <f>SUM(C16:C21)</f>
        <v>32837.4</v>
      </c>
      <c r="D15" s="4">
        <f t="shared" si="0"/>
        <v>32837.39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1615.96</v>
      </c>
      <c r="H15" s="4">
        <f t="shared" si="1"/>
        <v>4570.49</v>
      </c>
      <c r="I15" s="5">
        <f>I17+I18+I19+I20+I21</f>
        <v>1889.24</v>
      </c>
      <c r="J15" s="5">
        <f>J17+J18+J19+J20+J21</f>
        <v>2098.26</v>
      </c>
      <c r="K15" s="5">
        <f>K17+K18+K19+K20+K21</f>
        <v>6587.73</v>
      </c>
      <c r="L15" s="4">
        <f t="shared" si="2"/>
        <v>10575.23</v>
      </c>
      <c r="M15" s="5">
        <f>M17+M18+M19+M20+M21</f>
        <v>1742.78</v>
      </c>
      <c r="N15" s="5">
        <f>N17+N18+N19+N20+N21</f>
        <v>2596.3900000000003</v>
      </c>
      <c r="O15" s="5">
        <f>O17+O18+O19+O20+O21</f>
        <v>3038.3</v>
      </c>
      <c r="P15" s="12"/>
      <c r="Q15" s="4">
        <f t="shared" si="3"/>
        <v>7377.47</v>
      </c>
      <c r="R15" s="5">
        <f>R17+R18+R19+R20+R21</f>
        <v>7513.9</v>
      </c>
      <c r="S15" s="5">
        <f>S17+S18+S19+S20+S21</f>
        <v>1495.3</v>
      </c>
      <c r="T15" s="5">
        <f>T17+T18+T19+T20+T21</f>
        <v>1305</v>
      </c>
      <c r="U15" s="4">
        <f t="shared" si="4"/>
        <v>10314.199999999999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/>
      <c r="P17" s="11"/>
      <c r="Q17" s="4">
        <f t="shared" si="3"/>
        <v>0</v>
      </c>
      <c r="R17" s="7"/>
      <c r="S17" s="7"/>
      <c r="T17" s="7">
        <v>10</v>
      </c>
      <c r="U17" s="4">
        <f t="shared" si="4"/>
        <v>10</v>
      </c>
      <c r="V17" s="1"/>
    </row>
    <row r="18" spans="1:22" ht="12.75">
      <c r="A18" s="26" t="s">
        <v>75</v>
      </c>
      <c r="B18" s="6" t="s">
        <v>51</v>
      </c>
      <c r="C18" s="7">
        <v>40.6</v>
      </c>
      <c r="D18" s="4">
        <f t="shared" si="0"/>
        <v>40.599999999999994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8.35</v>
      </c>
      <c r="N18" s="7">
        <v>0</v>
      </c>
      <c r="O18" s="7">
        <v>0</v>
      </c>
      <c r="P18" s="11"/>
      <c r="Q18" s="4">
        <f t="shared" si="3"/>
        <v>8.35</v>
      </c>
      <c r="R18" s="7">
        <v>15.55</v>
      </c>
      <c r="S18" s="7">
        <v>0</v>
      </c>
      <c r="T18" s="7">
        <v>0</v>
      </c>
      <c r="U18" s="4">
        <f t="shared" si="4"/>
        <v>15.55</v>
      </c>
      <c r="V18" s="1"/>
    </row>
    <row r="19" spans="1:22" ht="24">
      <c r="A19" s="26" t="s">
        <v>86</v>
      </c>
      <c r="B19" s="6" t="s">
        <v>52</v>
      </c>
      <c r="C19" s="7">
        <v>5963.6</v>
      </c>
      <c r="D19" s="4">
        <f t="shared" si="0"/>
        <v>5963.5599999999995</v>
      </c>
      <c r="E19" s="7">
        <v>114.2</v>
      </c>
      <c r="F19" s="7">
        <v>388.25</v>
      </c>
      <c r="G19" s="7">
        <v>449.76</v>
      </c>
      <c r="H19" s="4">
        <f t="shared" si="1"/>
        <v>952.21</v>
      </c>
      <c r="I19" s="7">
        <v>725</v>
      </c>
      <c r="J19" s="7">
        <v>506.42</v>
      </c>
      <c r="K19" s="7">
        <v>532.7</v>
      </c>
      <c r="L19" s="4">
        <f t="shared" si="2"/>
        <v>1764.1200000000001</v>
      </c>
      <c r="M19" s="7">
        <v>417.07</v>
      </c>
      <c r="N19" s="7">
        <v>393.74</v>
      </c>
      <c r="O19" s="7">
        <v>430.22</v>
      </c>
      <c r="P19" s="11"/>
      <c r="Q19" s="4">
        <f t="shared" si="3"/>
        <v>1241.03</v>
      </c>
      <c r="R19" s="7">
        <v>902.2</v>
      </c>
      <c r="S19" s="7">
        <v>552</v>
      </c>
      <c r="T19" s="7">
        <v>552</v>
      </c>
      <c r="U19" s="4">
        <f t="shared" si="4"/>
        <v>2006.2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26823.2</v>
      </c>
      <c r="D21" s="4">
        <f t="shared" si="0"/>
        <v>26823.23</v>
      </c>
      <c r="E21" s="7">
        <v>626.34</v>
      </c>
      <c r="F21" s="7">
        <v>1817.39</v>
      </c>
      <c r="G21" s="7">
        <v>1166.2</v>
      </c>
      <c r="H21" s="4">
        <f t="shared" si="1"/>
        <v>3609.9300000000003</v>
      </c>
      <c r="I21" s="7">
        <v>1164.24</v>
      </c>
      <c r="J21" s="7">
        <v>1583.49</v>
      </c>
      <c r="K21" s="7">
        <v>6055.03</v>
      </c>
      <c r="L21" s="4">
        <f t="shared" si="2"/>
        <v>8802.76</v>
      </c>
      <c r="M21" s="7">
        <v>1317.36</v>
      </c>
      <c r="N21" s="7">
        <v>2202.65</v>
      </c>
      <c r="O21" s="7">
        <v>2608.08</v>
      </c>
      <c r="P21" s="11"/>
      <c r="Q21" s="4">
        <f t="shared" si="3"/>
        <v>6128.09</v>
      </c>
      <c r="R21" s="7">
        <v>6596.15</v>
      </c>
      <c r="S21" s="7">
        <v>943.3</v>
      </c>
      <c r="T21" s="7">
        <v>743</v>
      </c>
      <c r="U21" s="4">
        <f t="shared" si="4"/>
        <v>8282.45</v>
      </c>
      <c r="V21" s="1"/>
    </row>
    <row r="22" spans="1:22" ht="12.75">
      <c r="A22" s="24" t="s">
        <v>55</v>
      </c>
      <c r="B22" s="14" t="s">
        <v>56</v>
      </c>
      <c r="C22" s="5">
        <f>C11-C15</f>
        <v>-4002.4100000000035</v>
      </c>
      <c r="D22" s="4">
        <f>H22+L22+Q22+U22</f>
        <v>-4002.41</v>
      </c>
      <c r="E22" s="5">
        <f>E11-E15</f>
        <v>1330.7400000000002</v>
      </c>
      <c r="F22" s="5">
        <f>F11-F15</f>
        <v>-1009.2800000000002</v>
      </c>
      <c r="G22" s="5">
        <f>G11-G15</f>
        <v>596.7199999999998</v>
      </c>
      <c r="H22" s="4">
        <f t="shared" si="1"/>
        <v>918.1799999999998</v>
      </c>
      <c r="I22" s="5">
        <f>I11-I15</f>
        <v>-541.5800000000002</v>
      </c>
      <c r="J22" s="5">
        <f>J11-J15</f>
        <v>-547.5000000000002</v>
      </c>
      <c r="K22" s="5">
        <f>K11-K15</f>
        <v>-757.3799999999992</v>
      </c>
      <c r="L22" s="4">
        <f t="shared" si="2"/>
        <v>-1846.4599999999996</v>
      </c>
      <c r="M22" s="5">
        <f>M11-M15</f>
        <v>3090.16</v>
      </c>
      <c r="N22" s="5">
        <f>N11-N15</f>
        <v>246.48999999999933</v>
      </c>
      <c r="O22" s="5">
        <f>O11-O15</f>
        <v>-1044.56</v>
      </c>
      <c r="P22" s="5"/>
      <c r="Q22" s="4">
        <f t="shared" si="3"/>
        <v>2292.0899999999992</v>
      </c>
      <c r="R22" s="5">
        <f>R11-R15</f>
        <v>-5366.25</v>
      </c>
      <c r="S22" s="5">
        <f>S11-S15</f>
        <v>0.01999999999998181</v>
      </c>
      <c r="T22" s="5">
        <f>T11-T15</f>
        <v>0.009999999999990905</v>
      </c>
      <c r="U22" s="4">
        <f t="shared" si="4"/>
        <v>-5366.219999999999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4002.4100000000035</v>
      </c>
      <c r="D23" s="4">
        <f>D24-D29+D36</f>
        <v>4002.409999999999</v>
      </c>
      <c r="E23" s="5">
        <f>E24-E29+E36</f>
        <v>-1330.7400000000007</v>
      </c>
      <c r="F23" s="5">
        <f>F24-F29+F36</f>
        <v>1009.2800000000007</v>
      </c>
      <c r="G23" s="5">
        <f>G24-G29+G36</f>
        <v>-596.7199999999993</v>
      </c>
      <c r="H23" s="4">
        <f t="shared" si="1"/>
        <v>-918.1799999999994</v>
      </c>
      <c r="I23" s="5">
        <f>I24-I29+I36</f>
        <v>541.5799999999999</v>
      </c>
      <c r="J23" s="5">
        <f>J24-J29+J36</f>
        <v>547.5</v>
      </c>
      <c r="K23" s="5">
        <f>K24-K29+K36</f>
        <v>757.3799999999992</v>
      </c>
      <c r="L23" s="4">
        <f t="shared" si="2"/>
        <v>1846.4599999999991</v>
      </c>
      <c r="M23" s="5">
        <f>M24-M29+M36</f>
        <v>-3090.16</v>
      </c>
      <c r="N23" s="5">
        <f>N24-N29+N36</f>
        <v>-246.48999999999978</v>
      </c>
      <c r="O23" s="5">
        <f>O24-O29+O36</f>
        <v>1044.5599999999995</v>
      </c>
      <c r="P23" s="5"/>
      <c r="Q23" s="4">
        <f t="shared" si="3"/>
        <v>-2292.09</v>
      </c>
      <c r="R23" s="5">
        <f>R24-R29+R36</f>
        <v>5366.25</v>
      </c>
      <c r="S23" s="5">
        <f>S24-S29+S36</f>
        <v>-0.01999999999998181</v>
      </c>
      <c r="T23" s="5">
        <f>T24-T29+T36</f>
        <v>-0.009999999999990905</v>
      </c>
      <c r="U23" s="4">
        <f t="shared" si="4"/>
        <v>5366.219999999999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-4002.4100000000035</v>
      </c>
      <c r="D33" s="4">
        <f>H33+L33+Q33+U33</f>
        <v>-4002.41</v>
      </c>
      <c r="E33" s="5">
        <f>E22+E24-E29</f>
        <v>1330.7400000000002</v>
      </c>
      <c r="F33" s="5">
        <f>F22+F24-F29</f>
        <v>-1009.2800000000002</v>
      </c>
      <c r="G33" s="5">
        <f>G22+G24-G29</f>
        <v>596.7199999999998</v>
      </c>
      <c r="H33" s="4">
        <f>E33+F33+G33</f>
        <v>918.1799999999998</v>
      </c>
      <c r="I33" s="5">
        <f>I22+I24-I29</f>
        <v>-541.5800000000002</v>
      </c>
      <c r="J33" s="5">
        <f>J22+J24-J29</f>
        <v>-547.5000000000002</v>
      </c>
      <c r="K33" s="5">
        <f>K22+K24-K29</f>
        <v>-757.3799999999992</v>
      </c>
      <c r="L33" s="4">
        <f t="shared" si="2"/>
        <v>-1846.4599999999996</v>
      </c>
      <c r="M33" s="5">
        <f>M22+M24-M29</f>
        <v>3090.16</v>
      </c>
      <c r="N33" s="5">
        <f>N22+N24-N29</f>
        <v>246.48999999999933</v>
      </c>
      <c r="O33" s="5">
        <f>O22+O24-O29</f>
        <v>-1044.56</v>
      </c>
      <c r="P33" s="5"/>
      <c r="Q33" s="4">
        <f t="shared" si="3"/>
        <v>2292.0899999999992</v>
      </c>
      <c r="R33" s="5">
        <f>R22+R24-R29</f>
        <v>-5366.25</v>
      </c>
      <c r="S33" s="5">
        <f>S22+S24-S29</f>
        <v>0.01999999999998181</v>
      </c>
      <c r="T33" s="5">
        <f>T22+T24-T29</f>
        <v>0.009999999999990905</v>
      </c>
      <c r="U33" s="4">
        <f t="shared" si="4"/>
        <v>-5366.219999999999</v>
      </c>
      <c r="V33" s="1"/>
    </row>
    <row r="34" spans="1:22" ht="36">
      <c r="A34" s="30" t="s">
        <v>89</v>
      </c>
      <c r="B34" s="14" t="s">
        <v>68</v>
      </c>
      <c r="C34" s="4">
        <v>4002.42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4930.549999999999</v>
      </c>
      <c r="J34" s="7">
        <f>I35</f>
        <v>4388.969999999999</v>
      </c>
      <c r="K34" s="7">
        <f>J35</f>
        <v>3841.4699999999993</v>
      </c>
      <c r="L34" s="4">
        <f>I34</f>
        <v>4930.549999999999</v>
      </c>
      <c r="M34" s="7">
        <f>K35</f>
        <v>3084.09</v>
      </c>
      <c r="N34" s="7">
        <f>M35</f>
        <v>6174.25</v>
      </c>
      <c r="O34" s="7">
        <f>N35</f>
        <v>6420.74</v>
      </c>
      <c r="P34" s="11"/>
      <c r="Q34" s="4">
        <f>M34</f>
        <v>3084.09</v>
      </c>
      <c r="R34" s="7">
        <f>O35</f>
        <v>5376.18</v>
      </c>
      <c r="S34" s="7">
        <f>R35</f>
        <v>9.930000000000291</v>
      </c>
      <c r="T34" s="7">
        <f>S35</f>
        <v>9.950000000000273</v>
      </c>
      <c r="U34" s="4">
        <f>R34</f>
        <v>5376.18</v>
      </c>
      <c r="V34" s="1"/>
    </row>
    <row r="35" spans="1:22" ht="36">
      <c r="A35" s="30" t="s">
        <v>90</v>
      </c>
      <c r="B35" s="14" t="s">
        <v>69</v>
      </c>
      <c r="C35" s="4">
        <f>C34+C33</f>
        <v>0.0099999999965803</v>
      </c>
      <c r="D35" s="4">
        <f>T35</f>
        <v>9.960000000000264</v>
      </c>
      <c r="E35" s="7">
        <f>E34+E33</f>
        <v>5343.110000000001</v>
      </c>
      <c r="F35" s="7">
        <f>F34+F33</f>
        <v>4333.83</v>
      </c>
      <c r="G35" s="7">
        <f>G34+G33</f>
        <v>4930.549999999999</v>
      </c>
      <c r="H35" s="4">
        <f>G35</f>
        <v>4930.549999999999</v>
      </c>
      <c r="I35" s="7">
        <f>I34+I33</f>
        <v>4388.969999999999</v>
      </c>
      <c r="J35" s="7">
        <f>J34+J33</f>
        <v>3841.4699999999993</v>
      </c>
      <c r="K35" s="7">
        <f>K34+K33</f>
        <v>3084.09</v>
      </c>
      <c r="L35" s="4">
        <f>K35</f>
        <v>3084.09</v>
      </c>
      <c r="M35" s="7">
        <f>M34+M33</f>
        <v>6174.25</v>
      </c>
      <c r="N35" s="7">
        <f>N34+N33</f>
        <v>6420.74</v>
      </c>
      <c r="O35" s="7">
        <f>O34+O33</f>
        <v>5376.18</v>
      </c>
      <c r="P35" s="11"/>
      <c r="Q35" s="4">
        <f>O35</f>
        <v>5376.18</v>
      </c>
      <c r="R35" s="7">
        <f>R34+R33</f>
        <v>9.930000000000291</v>
      </c>
      <c r="S35" s="7">
        <f>S34+S33</f>
        <v>9.950000000000273</v>
      </c>
      <c r="T35" s="7">
        <f>T34+T33</f>
        <v>9.960000000000264</v>
      </c>
      <c r="U35" s="4">
        <f>T35</f>
        <v>9.960000000000264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4002.4100000000035</v>
      </c>
      <c r="D36" s="4">
        <f>H36+L36+Q36+U36</f>
        <v>4002.409999999999</v>
      </c>
      <c r="E36" s="7">
        <f>E34-E35</f>
        <v>-1330.7400000000007</v>
      </c>
      <c r="F36" s="7">
        <f>F34-F35</f>
        <v>1009.2800000000007</v>
      </c>
      <c r="G36" s="7">
        <f>G34-G35</f>
        <v>-596.7199999999993</v>
      </c>
      <c r="H36" s="4">
        <f>E36+F36+G36</f>
        <v>-918.1799999999994</v>
      </c>
      <c r="I36" s="7">
        <f>I34-I35</f>
        <v>541.5799999999999</v>
      </c>
      <c r="J36" s="7">
        <f>J34-J35</f>
        <v>547.5</v>
      </c>
      <c r="K36" s="7">
        <f>K34-K35</f>
        <v>757.3799999999992</v>
      </c>
      <c r="L36" s="4">
        <f t="shared" si="2"/>
        <v>1846.4599999999991</v>
      </c>
      <c r="M36" s="7">
        <f>M34-M35</f>
        <v>-3090.16</v>
      </c>
      <c r="N36" s="7">
        <f>N34-N35</f>
        <v>-246.48999999999978</v>
      </c>
      <c r="O36" s="7">
        <f>O34-O35</f>
        <v>1044.5599999999995</v>
      </c>
      <c r="P36" s="7"/>
      <c r="Q36" s="4">
        <f t="shared" si="3"/>
        <v>-2292.09</v>
      </c>
      <c r="R36" s="7">
        <f>R34-R35</f>
        <v>5366.25</v>
      </c>
      <c r="S36" s="7">
        <f>S34-S35</f>
        <v>-0.01999999999998181</v>
      </c>
      <c r="T36" s="7">
        <f>T34-T35</f>
        <v>-0.009999999999990905</v>
      </c>
      <c r="U36" s="4">
        <f t="shared" si="4"/>
        <v>5366.219999999999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95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2022-05-13T08:58:04Z</cp:lastPrinted>
  <dcterms:created xsi:type="dcterms:W3CDTF">2011-02-18T08:58:48Z</dcterms:created>
  <dcterms:modified xsi:type="dcterms:W3CDTF">2022-10-25T06:42:59Z</dcterms:modified>
  <cp:category/>
  <cp:version/>
  <cp:contentType/>
  <cp:contentStatus/>
</cp:coreProperties>
</file>