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285" activeTab="0"/>
  </bookViews>
  <sheets>
    <sheet name="Доходы" sheetId="1" r:id="rId1"/>
  </sheets>
  <definedNames>
    <definedName name="_xlnm.Print_Titles" localSheetId="0">'Доходы'!$7:$7</definedName>
    <definedName name="_xlnm.Print_Area" localSheetId="0">'Доходы'!$A$1:$C$64</definedName>
  </definedNames>
  <calcPr fullCalcOnLoad="1"/>
</workbook>
</file>

<file path=xl/sharedStrings.xml><?xml version="1.0" encoding="utf-8"?>
<sst xmlns="http://schemas.openxmlformats.org/spreadsheetml/2006/main" count="105" uniqueCount="104">
  <si>
    <t>1 00 00000 00 0000 000</t>
  </si>
  <si>
    <t>1 01 00000 00 0000 000</t>
  </si>
  <si>
    <t>1 01 02000 01 0000 110</t>
  </si>
  <si>
    <t>1 06 00000 00 0000 000</t>
  </si>
  <si>
    <t>1 06 01000 00 0000 110</t>
  </si>
  <si>
    <t>1 06 06000 00 0000 110</t>
  </si>
  <si>
    <t>тыс.руб.</t>
  </si>
  <si>
    <t>Субвенции бюджетам субъектов  Российской Федерации и муниципальных образований</t>
  </si>
  <si>
    <t>1 11 00000 00 0000 000</t>
  </si>
  <si>
    <t>1 11 05000 00 0000 120</t>
  </si>
  <si>
    <t>1 11 05030 00 0000 120</t>
  </si>
  <si>
    <t>НАЛОГИ НА ПРИБЫЛЬ, ДОХОДЫ</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</si>
  <si>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</si>
  <si>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</si>
  <si>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</si>
  <si>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</si>
  <si>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</si>
  <si>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</si>
  <si>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</si>
  <si>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</si>
  <si>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</si>
  <si>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Коды бюджетной классификации доходов</t>
  </si>
  <si>
    <t>Наименование дохода</t>
  </si>
  <si>
    <t>Всего</t>
  </si>
  <si>
    <t>1 06 01030 10 0000 110</t>
  </si>
  <si>
    <t>1 08 00000 00 0000 000</t>
  </si>
  <si>
    <t>1 11 05 035 10 0000 120</t>
  </si>
  <si>
    <t>НАЛОГОВЫЕ И НЕНАЛОГОВЫЕ ДОХОДЫ</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</si>
  <si>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</si>
  <si>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</si>
  <si>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</si>
  <si>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БЕЗВОЗМЕЗДНЫЕ ПОСТУПЛЕНИЯ ОТ ДРУГИХ БЮДЖЕТОВ БЮДЖЕТНОЙ СИСТЕМЫ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</si>
  <si>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</si>
  <si>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</si>
  <si>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2 00 00000 00 0000 000</t>
  </si>
  <si>
    <t>2 02 00000 00 0000 000</t>
  </si>
  <si>
    <t>2 02 01000 00 0000 151</t>
  </si>
  <si>
    <t>2 02 02000 00 0000 151</t>
  </si>
  <si>
    <t>2 02 03000 00 0000 151</t>
  </si>
  <si>
    <t>2 02 03015 10 0000 151</t>
  </si>
  <si>
    <t>2 02 01001 10 0000 151</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</si>
  <si>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</si>
  <si>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</si>
  <si>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</si>
  <si>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</si>
  <si>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</si>
  <si>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</si>
  <si>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</si>
  <si>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</si>
  <si>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</si>
  <si>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2 02 02999 10 7039 151</t>
  </si>
  <si>
    <t>2 02 02999 10 7023 151</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</si>
  <si>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</si>
  <si>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</si>
  <si>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</si>
  <si>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</si>
  <si>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</si>
  <si>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</si>
  <si>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</si>
  <si>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 xml:space="preserve">                                                        Совета народных депутатов</t>
  </si>
  <si>
    <t>1 16 90000 00 0000 140</t>
  </si>
  <si>
    <t>Прочие поступления от денежных взысканий (штрафов) и иных сумм в возмещение ущерба</t>
  </si>
  <si>
    <t>1 16 90050 10 0000 140</t>
  </si>
  <si>
    <t>1 01 02030 01 0000 110</t>
  </si>
  <si>
    <t xml:space="preserve">Налог на доходы  физических лиц с доходв, полученных физическими лицами в соответствии со статьей 228 Налогового кодекса Российской Федерации </t>
  </si>
  <si>
    <t xml:space="preserve">                                                                 Приложение  к 1  решению</t>
  </si>
  <si>
    <t>Земельный налог с организаций</t>
  </si>
  <si>
    <t>1 06 06033 10 0000 110</t>
  </si>
  <si>
    <t>1 06 06040 00 0000 110</t>
  </si>
  <si>
    <t>Земельный налог с физических лиц</t>
  </si>
  <si>
    <t>1 06 06043 10 0000 110</t>
  </si>
  <si>
    <t xml:space="preserve">Земельный налог  с организаций, обладающих земельным участком, расположенным в границах сельских  поселений </t>
  </si>
  <si>
    <t xml:space="preserve">Земельный налог  с физических лиц, обладающих земельным участком, расположенным в границах сельских  поселений </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</si>
  <si>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</si>
  <si>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</si>
  <si>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</si>
  <si>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Налог на имущество физических лиц, взимаемый по ставкам, применяемым к обьектам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</si>
  <si>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</si>
  <si>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2 02 04000 00 0000 151</t>
  </si>
  <si>
    <t>Иные межбюджетные трансферты</t>
  </si>
  <si>
    <t>Дотации бюджетам сельских поселений на выравнивание бюджетной обеспеченности</t>
  </si>
  <si>
    <t>1 06 06030 03 0000 110</t>
  </si>
  <si>
    <t>Поступление доходов в бюджет муниципального образования                                                                                                              поселок Анопино (сельское поселение)   в  2016 году</t>
  </si>
  <si>
    <t>1 01 02040 01 0000 110</t>
  </si>
  <si>
    <t>1 05 00000 00 0000 000</t>
  </si>
  <si>
    <t>НАЛОГИ НА СОВОКУПНЫЙ ДОХОД</t>
  </si>
  <si>
    <t>1 05 03000 01 0000 110</t>
  </si>
  <si>
    <t>Единый сельскохозяйственный налог</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</si>
  <si>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</si>
  <si>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</si>
  <si>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1 11 05020 00 0000 120</t>
  </si>
  <si>
    <t>1 11 05 025 10 0000 120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</si>
  <si>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</si>
  <si>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</si>
  <si>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</si>
  <si>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2 02 04999 10 7046 151</t>
  </si>
  <si>
    <t>Прочие субсидии бюджетам сельских поселений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</si>
  <si>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2 02 04014 10 8049 151</t>
  </si>
  <si>
    <t>Прочие субсидии бюджетам сельских поселений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</si>
  <si>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Прочие межбюджетные трансферты, передаваемые бюджетам сельских поселений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</si>
  <si>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(содержание и текущий ремонт автомобильных дорог местного значения в границах муниципальных образований)</t>
  </si>
  <si>
    <t>2 02 04999 10 8044 151</t>
  </si>
  <si>
    <t>Прочие межбюджетные трансферты, передаваемые бюджетам сельских поселений (на обеспечение сбалансированности бюджетов муниципальных образований)</t>
  </si>
  <si>
    <t xml:space="preserve">                                                          от   31.03.2016  № 40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</si>
</sst>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26">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3" fontId="6" fillId="0" borderId="0" xfId="0" applyNumberFormat="1" applyFont="1" applyAlignment="1">
      <alignment horizontal="right" vertical="top" wrapText="1"/>
    </xf>
    <xf numFmtId="170" fontId="3" fillId="0" borderId="10" xfId="0" applyNumberFormat="1" applyFont="1" applyBorder="1" applyAlignment="1">
      <alignment horizontal="right" vertical="top" wrapText="1"/>
    </xf>
    <xf numFmtId="170" fontId="2" fillId="0" borderId="10"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0" xfId="0" applyNumberFormat="1" applyFont="1" applyBorder="1" applyAlignment="1">
      <alignment horizontal="right" vertical="top"/>
    </xf>
    <xf numFmtId="170" fontId="2" fillId="0" borderId="10"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5" fillId="0" borderId="10"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3" fillId="0" borderId="10" xfId="0" applyFont="1" applyBorder="1" applyAlignment="1">
      <alignment horizontal="left" vertical="top" wrapText="1"/>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24" borderId="10" xfId="0" applyFont="1" applyFill="1" applyBorder="1" applyAlignment="1">
      <alignment horizontal="left" vertical="top" shrinkToFit="1"/>
    </xf>
    <xf numFmtId="0" fontId="5" fillId="0" borderId="0" xfId="0" applyFont="1" applyAlignment="1">
      <alignment vertical="top" wrapText="1"/>
    </xf>
    <xf numFmtId="0" fontId="1" fillId="0" borderId="11" xfId="0" applyFont="1" applyBorder="1" applyAlignment="1">
      <alignment horizontal="left" vertical="top"/>
    </xf>
    <xf numFmtId="170" fontId="2" fillId="0" borderId="11" xfId="0" applyNumberFormat="1" applyFont="1" applyBorder="1" applyAlignment="1">
      <alignment horizontal="right" vertical="top"/>
    </xf>
    <xf numFmtId="4" fontId="1" fillId="0" borderId="10" xfId="0" applyNumberFormat="1" applyFont="1" applyBorder="1" applyAlignment="1">
      <alignment horizontal="left" vertical="top" wrapText="1"/>
    </xf>
    <xf numFmtId="170" fontId="3" fillId="0" borderId="10" xfId="0" applyNumberFormat="1" applyFont="1" applyBorder="1" applyAlignment="1">
      <alignment vertical="top"/>
    </xf>
    <xf numFmtId="0" fontId="1" fillId="24" borderId="10" xfId="0" applyFont="1" applyFill="1" applyBorder="1" applyAlignment="1">
      <alignment horizontal="left" vertical="top"/>
    </xf>
    <xf numFmtId="170" fontId="2" fillId="24" borderId="10" xfId="0" applyNumberFormat="1" applyFont="1" applyFill="1" applyBorder="1" applyAlignment="1">
      <alignment horizontal="right" vertical="top"/>
    </xf>
    <xf numFmtId="0" fontId="1" fillId="24" borderId="10" xfId="0" applyFont="1" applyFill="1" applyBorder="1" applyAlignment="1">
      <alignment horizontal="left" vertical="top" wrapText="1"/>
    </xf>
    <xf numFmtId="0" fontId="25" fillId="24" borderId="0" xfId="0" applyFont="1" applyFill="1" applyAlignment="1">
      <alignment horizontal="left" wrapText="1"/>
    </xf>
    <xf numFmtId="0" fontId="1" fillId="24" borderId="10" xfId="0" applyFont="1" applyFill="1" applyBorder="1" applyAlignment="1">
      <alignment horizontal="left" vertical="center" wrapText="1"/>
    </xf>
    <xf numFmtId="0" fontId="5" fillId="24" borderId="10" xfId="0" applyFont="1" applyFill="1" applyBorder="1" applyAlignment="1">
      <alignment horizontal="left" vertical="top"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left" vertical="center" shrinkToFit="1"/>
    </xf>
    <xf numFmtId="0" fontId="1" fillId="0" borderId="10" xfId="0" applyFont="1" applyFill="1" applyBorder="1" applyAlignment="1">
      <alignment horizontal="left" vertical="top" shrinkToFit="1"/>
    </xf>
    <xf numFmtId="0" fontId="1" fillId="0" borderId="0" xfId="0" applyFont="1" applyAlignment="1">
      <alignment wrapText="1"/>
    </xf>
    <xf numFmtId="0" fontId="1" fillId="24" borderId="11" xfId="0" applyFont="1" applyFill="1" applyBorder="1" applyAlignment="1">
      <alignment horizontal="left" vertical="top" wrapText="1"/>
    </xf>
    <xf numFmtId="0" fontId="25" fillId="0" borderId="12" xfId="0" applyFont="1" applyBorder="1" applyAlignment="1">
      <alignment vertical="top" wrapText="1"/>
    </xf>
    <xf numFmtId="0" fontId="25" fillId="24" borderId="12" xfId="0" applyFont="1" applyFill="1" applyBorder="1" applyAlignment="1">
      <alignment vertical="center" wrapText="1"/>
    </xf>
    <xf numFmtId="0" fontId="25" fillId="24" borderId="13" xfId="0" applyFont="1" applyFill="1" applyBorder="1" applyAlignment="1">
      <alignment vertical="center" wrapText="1"/>
    </xf>
    <xf numFmtId="0" fontId="1" fillId="24" borderId="14" xfId="0" applyFont="1" applyFill="1" applyBorder="1" applyAlignment="1">
      <alignment horizontal="left" vertical="top"/>
    </xf>
    <xf numFmtId="0" fontId="1" fillId="0" borderId="10" xfId="0" applyFont="1" applyFill="1" applyBorder="1" applyAlignment="1">
      <alignment vertical="top" wrapText="1"/>
    </xf>
    <xf numFmtId="0" fontId="7" fillId="17" borderId="15" xfId="0" applyFont="1" applyFill="1" applyBorder="1" applyAlignment="1">
      <alignment horizontal="center" vertical="top" wrapText="1"/>
    </xf>
    <xf numFmtId="0" fontId="7" fillId="17" borderId="0" xfId="0" applyFont="1" applyFill="1" applyAlignment="1">
      <alignment horizontal="center" vertical="top" wrapText="1"/>
    </xf>
    <xf numFmtId="49" fontId="7" fillId="24" borderId="0" xfId="0" applyNumberFormat="1" applyFont="1" applyFill="1" applyAlignment="1">
      <alignment horizontal="center" vertical="top"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view="pageBreakPreview" zoomScale="90" zoomScaleSheetLayoutView="90" workbookViewId="0" topLeftCell="A1">
      <selection activeCell="B3" sqref="B3:C3"/>
    </sheetView>
  </sheetViews>
  <sheetFormatPr defaultColWidth="9.125" defaultRowHeight="12.75"/>
  <cols>
    <col min="1" max="1" width="22.625" style="17" customWidth="1"/>
    <col min="2" max="2" width="78.25390625" style="17" customWidth="1"/>
    <col min="3" max="3" width="12.75390625" style="18" customWidth="1"/>
    <col min="4" max="16384" width="9.125" style="8" customWidth="1"/>
  </cols>
  <sheetData>
    <row r="1" spans="1:3" ht="15.75">
      <c r="A1" s="7"/>
      <c r="B1" s="46" t="s">
        <v>65</v>
      </c>
      <c r="C1" s="46"/>
    </row>
    <row r="2" spans="1:3" ht="15.75">
      <c r="A2" s="7"/>
      <c r="B2" s="46" t="s">
        <v>59</v>
      </c>
      <c r="C2" s="46"/>
    </row>
    <row r="3" spans="1:3" ht="15.75">
      <c r="A3" s="4"/>
      <c r="B3" s="47" t="s">
        <v>103</v>
      </c>
      <c r="C3" s="47"/>
    </row>
    <row r="4" spans="1:3" ht="0" customHeight="1" hidden="1">
      <c r="A4" s="7"/>
      <c r="B4" s="7"/>
      <c r="C4" s="4"/>
    </row>
    <row r="5" spans="1:3" ht="44.25" customHeight="1">
      <c r="A5" s="45" t="s">
        <v>82</v>
      </c>
      <c r="B5" s="45"/>
      <c r="C5" s="45"/>
    </row>
    <row r="6" spans="1:3" ht="15" customHeight="1">
      <c r="A6" s="7"/>
      <c r="B6" s="7"/>
      <c r="C6" s="1" t="s">
        <v>6</v>
      </c>
    </row>
    <row r="7" spans="1:3" ht="36" customHeight="1">
      <c r="A7" s="20" t="s">
        <v>21</v>
      </c>
      <c r="B7" s="20" t="s">
        <v>22</v>
      </c>
      <c r="C7" s="19" t="s">
        <v>23</v>
      </c>
    </row>
    <row r="8" spans="1:3" ht="21.75" customHeight="1">
      <c r="A8" s="10" t="s">
        <v>0</v>
      </c>
      <c r="B8" s="9" t="s">
        <v>27</v>
      </c>
      <c r="C8" s="26">
        <f>C9+C14+C17+C25+C28+C34+C38</f>
        <v>4046.2</v>
      </c>
    </row>
    <row r="9" spans="1:3" ht="15.75">
      <c r="A9" s="10" t="s">
        <v>1</v>
      </c>
      <c r="B9" s="9" t="s">
        <v>11</v>
      </c>
      <c r="C9" s="5">
        <f>C10</f>
        <v>1277</v>
      </c>
    </row>
    <row r="10" spans="1:3" ht="15.75">
      <c r="A10" s="10" t="s">
        <v>2</v>
      </c>
      <c r="B10" s="9" t="s">
        <v>18</v>
      </c>
      <c r="C10" s="5">
        <f>C11+C12+C13</f>
        <v>1277</v>
      </c>
    </row>
    <row r="11" spans="1:3" ht="38.25">
      <c r="A11" s="23" t="s">
        <v>41</v>
      </c>
      <c r="B11" s="25" t="s">
        <v>42</v>
      </c>
      <c r="C11" s="24">
        <v>1272</v>
      </c>
    </row>
    <row r="12" spans="1:3" ht="28.5" customHeight="1">
      <c r="A12" s="23" t="s">
        <v>63</v>
      </c>
      <c r="B12" s="25" t="s">
        <v>64</v>
      </c>
      <c r="C12" s="24">
        <v>4</v>
      </c>
    </row>
    <row r="13" spans="1:3" ht="54" customHeight="1">
      <c r="A13" s="23" t="s">
        <v>83</v>
      </c>
      <c r="B13" s="25" t="s">
        <v>92</v>
      </c>
      <c r="C13" s="24">
        <v>1</v>
      </c>
    </row>
    <row r="14" spans="1:3" ht="15.75" customHeight="1">
      <c r="A14" s="10" t="s">
        <v>84</v>
      </c>
      <c r="B14" s="9" t="s">
        <v>85</v>
      </c>
      <c r="C14" s="5">
        <f>C16</f>
        <v>1</v>
      </c>
    </row>
    <row r="15" spans="1:3" ht="14.25" customHeight="1">
      <c r="A15" s="12" t="s">
        <v>86</v>
      </c>
      <c r="B15" s="12" t="s">
        <v>87</v>
      </c>
      <c r="C15" s="6">
        <f>C16</f>
        <v>1</v>
      </c>
    </row>
    <row r="16" spans="1:3" ht="15.75" customHeight="1">
      <c r="A16" s="12" t="s">
        <v>88</v>
      </c>
      <c r="B16" s="12" t="s">
        <v>87</v>
      </c>
      <c r="C16" s="6">
        <v>1</v>
      </c>
    </row>
    <row r="17" spans="1:3" ht="15.75">
      <c r="A17" s="10" t="s">
        <v>3</v>
      </c>
      <c r="B17" s="9" t="s">
        <v>12</v>
      </c>
      <c r="C17" s="5">
        <f>C18+C20</f>
        <v>2428</v>
      </c>
    </row>
    <row r="18" spans="1:3" ht="15.75">
      <c r="A18" s="11" t="s">
        <v>4</v>
      </c>
      <c r="B18" s="12" t="s">
        <v>15</v>
      </c>
      <c r="C18" s="6">
        <f>C19</f>
        <v>250</v>
      </c>
    </row>
    <row r="19" spans="1:3" ht="25.5">
      <c r="A19" s="11" t="s">
        <v>24</v>
      </c>
      <c r="B19" s="12" t="s">
        <v>76</v>
      </c>
      <c r="C19" s="6">
        <v>250</v>
      </c>
    </row>
    <row r="20" spans="1:3" ht="15.75">
      <c r="A20" s="11" t="s">
        <v>5</v>
      </c>
      <c r="B20" s="12" t="s">
        <v>16</v>
      </c>
      <c r="C20" s="6">
        <f>C21+C23</f>
        <v>2178</v>
      </c>
    </row>
    <row r="21" spans="1:3" ht="15.75">
      <c r="A21" s="11" t="s">
        <v>81</v>
      </c>
      <c r="B21" s="12" t="s">
        <v>66</v>
      </c>
      <c r="C21" s="6">
        <f>C22</f>
        <v>1272</v>
      </c>
    </row>
    <row r="22" spans="1:3" ht="25.5">
      <c r="A22" s="11" t="s">
        <v>67</v>
      </c>
      <c r="B22" s="12" t="s">
        <v>71</v>
      </c>
      <c r="C22" s="6">
        <v>1272</v>
      </c>
    </row>
    <row r="23" spans="1:3" ht="15.75">
      <c r="A23" s="11" t="s">
        <v>68</v>
      </c>
      <c r="B23" s="12" t="s">
        <v>69</v>
      </c>
      <c r="C23" s="6">
        <f>C24</f>
        <v>906</v>
      </c>
    </row>
    <row r="24" spans="1:3" ht="25.5">
      <c r="A24" s="11" t="s">
        <v>70</v>
      </c>
      <c r="B24" s="12" t="s">
        <v>72</v>
      </c>
      <c r="C24" s="6">
        <v>906</v>
      </c>
    </row>
    <row r="25" spans="1:3" ht="15.75">
      <c r="A25" s="10" t="s">
        <v>25</v>
      </c>
      <c r="B25" s="9" t="s">
        <v>28</v>
      </c>
      <c r="C25" s="5">
        <f>C27</f>
        <v>50</v>
      </c>
    </row>
    <row r="26" spans="1:3" ht="27.75" customHeight="1">
      <c r="A26" s="12" t="s">
        <v>32</v>
      </c>
      <c r="B26" s="12" t="s">
        <v>33</v>
      </c>
      <c r="C26" s="6">
        <f>C27</f>
        <v>50</v>
      </c>
    </row>
    <row r="27" spans="1:3" ht="55.5" customHeight="1">
      <c r="A27" s="11" t="s">
        <v>43</v>
      </c>
      <c r="B27" s="38" t="s">
        <v>94</v>
      </c>
      <c r="C27" s="6">
        <v>50</v>
      </c>
    </row>
    <row r="28" spans="1:3" ht="28.5" customHeight="1">
      <c r="A28" s="10" t="s">
        <v>8</v>
      </c>
      <c r="B28" s="9" t="s">
        <v>17</v>
      </c>
      <c r="C28" s="5">
        <f>C29</f>
        <v>271</v>
      </c>
    </row>
    <row r="29" spans="1:3" ht="54" customHeight="1">
      <c r="A29" s="11" t="s">
        <v>9</v>
      </c>
      <c r="B29" s="12" t="s">
        <v>29</v>
      </c>
      <c r="C29" s="6">
        <f>C30+C32</f>
        <v>271</v>
      </c>
    </row>
    <row r="30" spans="1:5" ht="57" customHeight="1">
      <c r="A30" s="11" t="s">
        <v>90</v>
      </c>
      <c r="B30" s="8" t="s">
        <v>93</v>
      </c>
      <c r="C30" s="6">
        <v>1</v>
      </c>
      <c r="D30" s="43"/>
      <c r="E30" s="44"/>
    </row>
    <row r="31" spans="1:3" ht="42.75" customHeight="1">
      <c r="A31" s="11" t="s">
        <v>91</v>
      </c>
      <c r="B31" s="37" t="s">
        <v>89</v>
      </c>
      <c r="C31" s="6">
        <v>1</v>
      </c>
    </row>
    <row r="32" spans="1:3" ht="51">
      <c r="A32" s="11" t="s">
        <v>10</v>
      </c>
      <c r="B32" s="12" t="s">
        <v>30</v>
      </c>
      <c r="C32" s="6">
        <f>C33</f>
        <v>270</v>
      </c>
    </row>
    <row r="33" spans="1:3" ht="38.25">
      <c r="A33" s="11" t="s">
        <v>26</v>
      </c>
      <c r="B33" s="12" t="s">
        <v>73</v>
      </c>
      <c r="C33" s="6">
        <v>270</v>
      </c>
    </row>
    <row r="34" spans="1:3" s="22" customFormat="1" ht="30" customHeight="1">
      <c r="A34" s="10" t="s">
        <v>52</v>
      </c>
      <c r="B34" s="9" t="s">
        <v>53</v>
      </c>
      <c r="C34" s="5">
        <f>C35</f>
        <v>7.2</v>
      </c>
    </row>
    <row r="35" spans="1:3" ht="15.75">
      <c r="A35" s="11" t="s">
        <v>54</v>
      </c>
      <c r="B35" s="12" t="s">
        <v>55</v>
      </c>
      <c r="C35" s="6">
        <f>C36</f>
        <v>7.2</v>
      </c>
    </row>
    <row r="36" spans="1:3" ht="25.5">
      <c r="A36" s="11" t="s">
        <v>56</v>
      </c>
      <c r="B36" s="12" t="s">
        <v>57</v>
      </c>
      <c r="C36" s="6">
        <f>C37</f>
        <v>7.2</v>
      </c>
    </row>
    <row r="37" spans="1:3" ht="27.75" customHeight="1">
      <c r="A37" s="11" t="s">
        <v>58</v>
      </c>
      <c r="B37" s="12" t="s">
        <v>74</v>
      </c>
      <c r="C37" s="6">
        <v>7.2</v>
      </c>
    </row>
    <row r="38" spans="1:3" ht="15.75">
      <c r="A38" s="10" t="s">
        <v>44</v>
      </c>
      <c r="B38" s="9" t="s">
        <v>45</v>
      </c>
      <c r="C38" s="5">
        <f>C39+C41</f>
        <v>12</v>
      </c>
    </row>
    <row r="39" spans="1:3" ht="25.5">
      <c r="A39" s="27" t="s">
        <v>48</v>
      </c>
      <c r="B39" s="30" t="s">
        <v>49</v>
      </c>
      <c r="C39" s="28">
        <f>C40</f>
        <v>2</v>
      </c>
    </row>
    <row r="40" spans="1:3" ht="29.25" customHeight="1">
      <c r="A40" s="27" t="s">
        <v>46</v>
      </c>
      <c r="B40" s="29" t="s">
        <v>47</v>
      </c>
      <c r="C40" s="28">
        <v>2</v>
      </c>
    </row>
    <row r="41" spans="1:3" ht="15.75">
      <c r="A41" s="27" t="s">
        <v>60</v>
      </c>
      <c r="B41" s="29" t="s">
        <v>61</v>
      </c>
      <c r="C41" s="28">
        <f>C42</f>
        <v>10</v>
      </c>
    </row>
    <row r="42" spans="1:3" ht="25.5">
      <c r="A42" s="27" t="s">
        <v>62</v>
      </c>
      <c r="B42" s="29" t="s">
        <v>75</v>
      </c>
      <c r="C42" s="28">
        <v>10</v>
      </c>
    </row>
    <row r="43" spans="1:3" ht="15.75">
      <c r="A43" s="13" t="s">
        <v>34</v>
      </c>
      <c r="B43" s="9" t="s">
        <v>13</v>
      </c>
      <c r="C43" s="2">
        <f>C44</f>
        <v>8106.700000000001</v>
      </c>
    </row>
    <row r="44" spans="1:3" ht="25.5">
      <c r="A44" s="13" t="s">
        <v>35</v>
      </c>
      <c r="B44" s="9" t="s">
        <v>31</v>
      </c>
      <c r="C44" s="2">
        <f>C45+C47+C50+C52</f>
        <v>8106.700000000001</v>
      </c>
    </row>
    <row r="45" spans="1:3" ht="15.75">
      <c r="A45" s="13" t="s">
        <v>36</v>
      </c>
      <c r="B45" s="9" t="s">
        <v>19</v>
      </c>
      <c r="C45" s="2">
        <f>C46</f>
        <v>6101</v>
      </c>
    </row>
    <row r="46" spans="1:3" ht="15.75">
      <c r="A46" s="12" t="s">
        <v>40</v>
      </c>
      <c r="B46" s="36" t="s">
        <v>80</v>
      </c>
      <c r="C46" s="3">
        <v>6101</v>
      </c>
    </row>
    <row r="47" spans="1:3" ht="25.5">
      <c r="A47" s="13" t="s">
        <v>37</v>
      </c>
      <c r="B47" s="9" t="s">
        <v>20</v>
      </c>
      <c r="C47" s="2">
        <f>SUM(C48:C49)</f>
        <v>496</v>
      </c>
    </row>
    <row r="48" spans="1:3" s="14" customFormat="1" ht="51">
      <c r="A48" s="21" t="s">
        <v>51</v>
      </c>
      <c r="B48" s="39" t="s">
        <v>96</v>
      </c>
      <c r="C48" s="3">
        <v>42</v>
      </c>
    </row>
    <row r="49" spans="1:3" s="14" customFormat="1" ht="42" customHeight="1">
      <c r="A49" s="21" t="s">
        <v>50</v>
      </c>
      <c r="B49" s="40" t="s">
        <v>98</v>
      </c>
      <c r="C49" s="3">
        <v>454</v>
      </c>
    </row>
    <row r="50" spans="1:3" s="15" customFormat="1" ht="18.75" customHeight="1">
      <c r="A50" s="13" t="s">
        <v>38</v>
      </c>
      <c r="B50" s="32" t="s">
        <v>7</v>
      </c>
      <c r="C50" s="2">
        <f>SUM(C51)</f>
        <v>161.1</v>
      </c>
    </row>
    <row r="51" spans="1:3" ht="25.5">
      <c r="A51" s="21" t="s">
        <v>39</v>
      </c>
      <c r="B51" s="31" t="s">
        <v>77</v>
      </c>
      <c r="C51" s="3">
        <v>161.1</v>
      </c>
    </row>
    <row r="52" spans="1:3" ht="15.75">
      <c r="A52" s="34" t="s">
        <v>78</v>
      </c>
      <c r="B52" s="33" t="s">
        <v>79</v>
      </c>
      <c r="C52" s="2">
        <f>C53+C54+C55</f>
        <v>1348.6</v>
      </c>
    </row>
    <row r="53" spans="1:3" ht="56.25" customHeight="1">
      <c r="A53" s="41" t="s">
        <v>97</v>
      </c>
      <c r="B53" s="42" t="s">
        <v>100</v>
      </c>
      <c r="C53" s="3">
        <v>879.2</v>
      </c>
    </row>
    <row r="54" spans="1:3" ht="63.75">
      <c r="A54" s="35" t="s">
        <v>95</v>
      </c>
      <c r="B54" s="39" t="s">
        <v>99</v>
      </c>
      <c r="C54" s="3">
        <v>19.4</v>
      </c>
    </row>
    <row r="55" spans="1:3" ht="25.5">
      <c r="A55" s="35" t="s">
        <v>101</v>
      </c>
      <c r="B55" s="39" t="s">
        <v>102</v>
      </c>
      <c r="C55" s="3">
        <v>450</v>
      </c>
    </row>
    <row r="56" spans="1:3" ht="15" customHeight="1">
      <c r="A56" s="12"/>
      <c r="B56" s="16" t="s">
        <v>14</v>
      </c>
      <c r="C56" s="2">
        <f>+C8+C43</f>
        <v>12152.900000000001</v>
      </c>
    </row>
  </sheetData>
  <sheetProtection/>
  <mergeCells count="5">
    <mergeCell ref="D30:E30"/>
    <mergeCell ref="A5:C5"/>
    <mergeCell ref="B1:C1"/>
    <mergeCell ref="B2:C2"/>
    <mergeCell ref="B3:C3"/>
  </mergeCells>
  <printOptions horizontalCentered="1"/>
  <pageMargins left="0.5905511811023623" right="0.3937007874015748" top="0.3937007874015748" bottom="0.3937007874015748" header="0.1968503937007874" footer="0.3937007874015748"/>
  <pageSetup fitToHeight="0" fitToWidth="1" horizontalDpi="600" verticalDpi="600" orientation="portrait" paperSize="9" scale="83" r:id="rId1"/>
  <headerFooter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2015-12-22T04:27:35Z</cp:lastPrinted>
  <dcterms:created xsi:type="dcterms:W3CDTF">2005-02-03T10:42:27Z</dcterms:created>
  <dcterms:modified xsi:type="dcterms:W3CDTF">2016-04-04T04:41:25Z</dcterms:modified>
  <cp:category/>
  <cp:version/>
  <cp:contentType/>
  <cp:contentStatus/>
</cp:coreProperties>
</file>